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iec-my.sharepoint.com/personal/remi_bureau-earth_nl/Documents/business - Earth/Uniec 3/Excel import/2026-05-28/"/>
    </mc:Choice>
  </mc:AlternateContent>
  <xr:revisionPtr revIDLastSave="27" documentId="8_{F45CBF78-4302-4B48-A6E8-B4814D966964}" xr6:coauthVersionLast="47" xr6:coauthVersionMax="47" xr10:uidLastSave="{E5C7061D-2454-4FF0-A22C-999735F9A691}"/>
  <bookViews>
    <workbookView xWindow="28680" yWindow="-120" windowWidth="29040" windowHeight="15720" activeTab="1" xr2:uid="{A6B6D1F0-97F1-4A05-9B6F-9B33549042A4}"/>
  </bookViews>
  <sheets>
    <sheet name="algemene gegevens" sheetId="1" r:id="rId1"/>
    <sheet name="geometrische gegeve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H13" i="2" l="1"/>
  <c r="AH13" i="2"/>
  <c r="AN12" i="2"/>
  <c r="AN11" i="2"/>
  <c r="BH3" i="2"/>
  <c r="AH3" i="2"/>
  <c r="AN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tc={E390B0D8-53E3-4F99-8506-AA9B0F16EDD5}</author>
    <author>tc={D0674F50-752A-4734-8F8C-A6B546B297E8}</author>
    <author>Remco van Arkel | DGMR</author>
  </authors>
  <commentList>
    <comment ref="C1" authorId="0" shapeId="0" xr:uid="{E390B0D8-53E3-4F99-8506-AA9B0F16EDD5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Dit is het totaal aantal appartementen in het woongebouw</t>
      </text>
    </comment>
    <comment ref="D1" authorId="1" shapeId="0" xr:uid="{D0674F50-752A-4734-8F8C-A6B546B297E8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Dit is het aantal keer dat een identiek type voorkomt in een gebouw.</t>
      </text>
    </comment>
    <comment ref="AH1" authorId="2" shapeId="0" xr:uid="{F1C75009-09F7-4B1D-ADCC-EEA2577BFA60}">
      <text>
        <r>
          <rPr>
            <b/>
            <sz val="9"/>
            <color indexed="81"/>
            <rFont val="Tahoma"/>
            <family val="2"/>
          </rPr>
          <t>Remco van Arkel | DGMR:</t>
        </r>
        <r>
          <rPr>
            <sz val="9"/>
            <color indexed="81"/>
            <rFont val="Tahoma"/>
            <family val="2"/>
          </rPr>
          <t xml:space="preserve">
Voor transparante constructies in project bibliotheek als "oppervlakte per kozijnmerk"</t>
        </r>
      </text>
    </comment>
  </commentList>
</comments>
</file>

<file path=xl/sharedStrings.xml><?xml version="1.0" encoding="utf-8"?>
<sst xmlns="http://schemas.openxmlformats.org/spreadsheetml/2006/main" count="341" uniqueCount="120">
  <si>
    <t>WoningOmschrijving</t>
  </si>
  <si>
    <t>Positie</t>
  </si>
  <si>
    <t>Omschrijving</t>
  </si>
  <si>
    <t>Plaats</t>
  </si>
  <si>
    <t>TypeGebouw</t>
  </si>
  <si>
    <t>SoortBouw</t>
  </si>
  <si>
    <t>Bouwjaar</t>
  </si>
  <si>
    <t>Renovatiejaar</t>
  </si>
  <si>
    <t>Eigendom</t>
  </si>
  <si>
    <t>Opname</t>
  </si>
  <si>
    <t>NaamExterneTool</t>
  </si>
  <si>
    <t>AantalWoonfunctie</t>
  </si>
  <si>
    <t>AantalUnits</t>
  </si>
  <si>
    <t>TypeZone</t>
  </si>
  <si>
    <t>rekenzone</t>
  </si>
  <si>
    <t>NaamZone</t>
  </si>
  <si>
    <t>BouwwijzeVloeren</t>
  </si>
  <si>
    <t>BouwwijzeWanden</t>
  </si>
  <si>
    <t>BouwwijzePlafonds</t>
  </si>
  <si>
    <t>nbouwlaag</t>
  </si>
  <si>
    <t>NaamConstructie</t>
  </si>
  <si>
    <t>gevel</t>
  </si>
  <si>
    <t>Vlak</t>
  </si>
  <si>
    <t>Begrenzing</t>
  </si>
  <si>
    <t>buitenlucht</t>
  </si>
  <si>
    <t>NaamBibliotheek</t>
  </si>
  <si>
    <t>TypeConstructie</t>
  </si>
  <si>
    <t>dicht</t>
  </si>
  <si>
    <t>TypeTransparant</t>
  </si>
  <si>
    <t>Methodiek</t>
  </si>
  <si>
    <t>vrije invoer</t>
  </si>
  <si>
    <t>TypeKozijn</t>
  </si>
  <si>
    <t>OmschrijvingBibliotheek</t>
  </si>
  <si>
    <t>RietDikteIsolatie</t>
  </si>
  <si>
    <t>RietDikteRietpakket</t>
  </si>
  <si>
    <t>Rc</t>
  </si>
  <si>
    <t>Uw/Ud</t>
  </si>
  <si>
    <t>ggl;n</t>
  </si>
  <si>
    <t>A</t>
  </si>
  <si>
    <t>psi</t>
  </si>
  <si>
    <t>Χ</t>
  </si>
  <si>
    <t>AantalTransparanteConstructies</t>
  </si>
  <si>
    <t>Oppervlakte</t>
  </si>
  <si>
    <t>Beschaduwing</t>
  </si>
  <si>
    <t>minimale belemmering</t>
  </si>
  <si>
    <t>BelemmeringAfstand</t>
  </si>
  <si>
    <t>BelemmeringHoogte</t>
  </si>
  <si>
    <t>OverstekAfstand</t>
  </si>
  <si>
    <t>OverstekHoogte</t>
  </si>
  <si>
    <t>LinksAfstand</t>
  </si>
  <si>
    <t>LinksBreedte</t>
  </si>
  <si>
    <t>LinksHoogte</t>
  </si>
  <si>
    <t>RechtsAfstanda</t>
  </si>
  <si>
    <t>RechtsBreedte</t>
  </si>
  <si>
    <t>RechtsHoogte</t>
  </si>
  <si>
    <t>TypePlafond</t>
  </si>
  <si>
    <t>Dm;int;eff</t>
  </si>
  <si>
    <t>Cm;int;eff</t>
  </si>
  <si>
    <t>Ag</t>
  </si>
  <si>
    <t>Orientatie</t>
  </si>
  <si>
    <t>Z</t>
  </si>
  <si>
    <t>Maaiveld</t>
  </si>
  <si>
    <t>Helling</t>
  </si>
  <si>
    <t>detailopname</t>
  </si>
  <si>
    <t>Rotterdam</t>
  </si>
  <si>
    <t>grondgebonden woning</t>
  </si>
  <si>
    <t>nieuwbouw</t>
  </si>
  <si>
    <t>dak</t>
  </si>
  <si>
    <t>HOR</t>
  </si>
  <si>
    <t>vloer</t>
  </si>
  <si>
    <t>grond</t>
  </si>
  <si>
    <t>opBovenMv</t>
  </si>
  <si>
    <t>Perimeter</t>
  </si>
  <si>
    <t>gevel noord</t>
  </si>
  <si>
    <t>N</t>
  </si>
  <si>
    <t>gevel oost</t>
  </si>
  <si>
    <t>O</t>
  </si>
  <si>
    <t>gevel zuid</t>
  </si>
  <si>
    <t>raam</t>
  </si>
  <si>
    <t>transparant</t>
  </si>
  <si>
    <t>lineair</t>
  </si>
  <si>
    <t>PositieLineair</t>
  </si>
  <si>
    <t>gevel west</t>
  </si>
  <si>
    <t>W</t>
  </si>
  <si>
    <t>Lengte</t>
  </si>
  <si>
    <t>constante overstek</t>
  </si>
  <si>
    <t>Zonwering</t>
  </si>
  <si>
    <t>GglAlt</t>
  </si>
  <si>
    <t>GglDif</t>
  </si>
  <si>
    <t>Regeling</t>
  </si>
  <si>
    <t>geen zonwering</t>
  </si>
  <si>
    <t>rolluiken (buiten), wit</t>
  </si>
  <si>
    <t>automatisch overig</t>
  </si>
  <si>
    <t>VentilatieveKoeling</t>
  </si>
  <si>
    <t>InvoerVoorziening</t>
  </si>
  <si>
    <t>HoogteMiddenOpeningTotMaaiveld</t>
  </si>
  <si>
    <t>HoogteDoorlaatOpening</t>
  </si>
  <si>
    <t>BrutoDoorlaatVoorziening</t>
  </si>
  <si>
    <t>DischargeCoefficient</t>
  </si>
  <si>
    <t>EntryLossCoefficient</t>
  </si>
  <si>
    <t>DoorlaatFactor</t>
  </si>
  <si>
    <t>OpeningshoekVoorziening</t>
  </si>
  <si>
    <t>niet aanwezig</t>
  </si>
  <si>
    <t>aanwezig</t>
  </si>
  <si>
    <t>voorziening niet gemeten volgens NEN-EN 13030</t>
  </si>
  <si>
    <t>RZ 1</t>
  </si>
  <si>
    <t>plat dak</t>
  </si>
  <si>
    <t>begane grondvloer</t>
  </si>
  <si>
    <t>metselwerk</t>
  </si>
  <si>
    <t>deur</t>
  </si>
  <si>
    <t>koop</t>
  </si>
  <si>
    <t>perimeter</t>
  </si>
  <si>
    <t>VB import  project woningen</t>
  </si>
  <si>
    <t>2^1-kap met kap</t>
  </si>
  <si>
    <t>woning links</t>
  </si>
  <si>
    <t>hsb, sfb, schuimbeton of hout (licht)</t>
  </si>
  <si>
    <t>hsb, sfb of staalskeletbouw (licht)</t>
  </si>
  <si>
    <t>woning rechts</t>
  </si>
  <si>
    <t>nbouwlaagUnit</t>
  </si>
  <si>
    <t>opnametool 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</si>
</sst>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left" vertical="top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Fill="1"/>
    <xf numFmtId="0" fontId="0" fillId="0" borderId="0" xfId="0" applyFill="1"/>
    <xf numFmtId="0" fontId="4" fillId="0" borderId="0" xfId="0" applyFont="1" applyFill="1" applyAlignment="1">
      <alignment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emi ten Have" id="{EFFFC68A-0F73-4ED0-86D0-B8172F6A6ED7}" userId="S::remi@bureau-earth.nl::279424d6-0ae2-49ec-b6df-82dc4f3e6627" providerId="AD"/>
</personList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" dT="2025-09-09T12:43:18.16" personId="{EFFFC68A-0F73-4ED0-86D0-B8172F6A6ED7}" id="{E390B0D8-53E3-4F99-8506-AA9B0F16EDD5}">
    <text>Dit is het totaal aantal appartementen in het woongebouw</text>
  </threadedComment>
  <threadedComment ref="D1" dT="2025-09-09T12:43:43.26" personId="{EFFFC68A-0F73-4ED0-86D0-B8172F6A6ED7}" id="{D0674F50-752A-4734-8F8C-A6B546B297E8}">
    <text>Dit is het aantal keer dat een identiek type voorkomt in een gebouw.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F751E-6A56-4796-B2A9-927DCBBC322B}">
  <dimension ref="A1:I2"/>
  <sheetViews>
    <sheetView workbookViewId="0">
      <selection activeCell="I2" sqref="I2"/>
    </sheetView>
  </sheetViews>
  <sheetFormatPr defaultRowHeight="14.75" x14ac:dyDescent="0.75"/>
  <cols>
    <col min="1" max="1" width="17.54296875" bestFit="1" customWidth="1"/>
    <col min="2" max="2" width="9.453125" bestFit="1" customWidth="1"/>
    <col min="3" max="3" width="19.453125" bestFit="1" customWidth="1"/>
    <col min="4" max="4" width="9.81640625" bestFit="1" customWidth="1"/>
    <col min="5" max="5" width="8.26953125" bestFit="1" customWidth="1"/>
    <col min="6" max="6" width="11.81640625" bestFit="1" customWidth="1"/>
    <col min="8" max="8" width="11.81640625" bestFit="1" customWidth="1"/>
    <col min="9" max="9" width="15.1796875" bestFit="1" customWidth="1"/>
  </cols>
  <sheetData>
    <row r="1" spans="1:9" x14ac:dyDescent="0.7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x14ac:dyDescent="0.75">
      <c r="A2" t="s">
        <v>112</v>
      </c>
      <c r="B2" t="s">
        <v>64</v>
      </c>
      <c r="C2" t="s">
        <v>65</v>
      </c>
      <c r="D2" t="s">
        <v>66</v>
      </c>
      <c r="E2">
        <v>2027</v>
      </c>
      <c r="G2" t="s">
        <v>110</v>
      </c>
      <c r="H2" t="s">
        <v>63</v>
      </c>
      <c r="I2" t="s">
        <v>119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E7800-5B56-46FE-8899-3890CA24DB63}">
  <dimension ref="A1:BL18"/>
  <sheetViews>
    <sheetView tabSelected="1" workbookViewId="0">
      <selection activeCell="B22" sqref="B22"/>
    </sheetView>
  </sheetViews>
  <sheetFormatPr defaultRowHeight="14.75" x14ac:dyDescent="0.75"/>
  <cols>
    <col min="1" max="1" width="17.54296875" bestFit="1" customWidth="1"/>
    <col min="2" max="2" width="40.54296875" customWidth="1"/>
    <col min="3" max="3" width="22.54296875" bestFit="1" customWidth="1"/>
    <col min="4" max="4" width="10.453125" bestFit="1" customWidth="1"/>
    <col min="5" max="5" width="10" bestFit="1" customWidth="1"/>
    <col min="6" max="6" width="13.26953125" bestFit="1" customWidth="1"/>
    <col min="7" max="7" width="33.54296875" bestFit="1" customWidth="1"/>
    <col min="8" max="8" width="31.453125" bestFit="1" customWidth="1"/>
    <col min="9" max="9" width="24.26953125" customWidth="1"/>
    <col min="10" max="12" width="27.26953125" customWidth="1"/>
    <col min="13" max="13" width="10.81640625" bestFit="1" customWidth="1"/>
    <col min="14" max="14" width="13.81640625" bestFit="1" customWidth="1"/>
    <col min="15" max="15" width="10.81640625" customWidth="1"/>
    <col min="16" max="16" width="15.26953125" bestFit="1" customWidth="1"/>
    <col min="17" max="17" width="5" bestFit="1" customWidth="1"/>
    <col min="18" max="18" width="10" bestFit="1" customWidth="1"/>
    <col min="19" max="19" width="9" bestFit="1" customWidth="1"/>
    <col min="20" max="20" width="10" bestFit="1" customWidth="1"/>
    <col min="21" max="21" width="6.453125" bestFit="1" customWidth="1"/>
    <col min="22" max="22" width="14.7265625" bestFit="1" customWidth="1"/>
    <col min="23" max="23" width="14.1796875" bestFit="1" customWidth="1"/>
    <col min="24" max="24" width="14.453125" bestFit="1" customWidth="1"/>
    <col min="25" max="25" width="9.453125" bestFit="1" customWidth="1"/>
    <col min="26" max="26" width="9.26953125" bestFit="1" customWidth="1"/>
    <col min="27" max="27" width="11.81640625" bestFit="1" customWidth="1"/>
    <col min="28" max="28" width="20.54296875" bestFit="1" customWidth="1"/>
    <col min="29" max="29" width="14.26953125" bestFit="1" customWidth="1"/>
    <col min="30" max="30" width="17.1796875" bestFit="1" customWidth="1"/>
    <col min="31" max="31" width="4.54296875" customWidth="1"/>
    <col min="32" max="32" width="6.26953125" bestFit="1" customWidth="1"/>
    <col min="33" max="33" width="4.54296875" bestFit="1" customWidth="1"/>
    <col min="34" max="36" width="4.54296875" customWidth="1"/>
    <col min="37" max="37" width="27.54296875" bestFit="1" customWidth="1"/>
    <col min="40" max="40" width="10.54296875" bestFit="1" customWidth="1"/>
    <col min="41" max="41" width="19.453125" customWidth="1"/>
    <col min="42" max="42" width="17.81640625" customWidth="1"/>
    <col min="43" max="43" width="17.453125" customWidth="1"/>
    <col min="44" max="44" width="14.453125" customWidth="1"/>
    <col min="45" max="45" width="14" customWidth="1"/>
    <col min="46" max="46" width="11.1796875" customWidth="1"/>
    <col min="47" max="47" width="11.453125" customWidth="1"/>
    <col min="48" max="48" width="10.81640625" customWidth="1"/>
    <col min="49" max="49" width="13.7265625" customWidth="1"/>
    <col min="50" max="50" width="12.81640625" customWidth="1"/>
    <col min="51" max="51" width="12.26953125" customWidth="1"/>
  </cols>
  <sheetData>
    <row r="1" spans="1:64" x14ac:dyDescent="0.75">
      <c r="A1" t="s">
        <v>0</v>
      </c>
      <c r="B1" t="s">
        <v>1</v>
      </c>
      <c r="C1" t="s">
        <v>11</v>
      </c>
      <c r="D1" t="s">
        <v>12</v>
      </c>
      <c r="E1" t="s">
        <v>13</v>
      </c>
      <c r="F1" t="s">
        <v>15</v>
      </c>
      <c r="G1" t="s">
        <v>16</v>
      </c>
      <c r="H1" t="s">
        <v>17</v>
      </c>
      <c r="I1" t="s">
        <v>18</v>
      </c>
      <c r="J1" t="s">
        <v>55</v>
      </c>
      <c r="K1" t="s">
        <v>56</v>
      </c>
      <c r="L1" t="s">
        <v>57</v>
      </c>
      <c r="M1" t="s">
        <v>19</v>
      </c>
      <c r="N1" t="s">
        <v>118</v>
      </c>
      <c r="O1" t="s">
        <v>58</v>
      </c>
      <c r="P1" s="2" t="s">
        <v>20</v>
      </c>
      <c r="Q1" s="2" t="s">
        <v>22</v>
      </c>
      <c r="R1" s="2" t="s">
        <v>23</v>
      </c>
      <c r="S1" s="2" t="s">
        <v>59</v>
      </c>
      <c r="T1" s="2" t="s">
        <v>61</v>
      </c>
      <c r="U1" s="2" t="s">
        <v>62</v>
      </c>
      <c r="V1" s="2" t="s">
        <v>25</v>
      </c>
      <c r="W1" s="2" t="s">
        <v>26</v>
      </c>
      <c r="X1" s="2" t="s">
        <v>28</v>
      </c>
      <c r="Y1" s="2" t="s">
        <v>29</v>
      </c>
      <c r="Z1" s="2" t="s">
        <v>31</v>
      </c>
      <c r="AA1" s="2" t="s">
        <v>81</v>
      </c>
      <c r="AB1" s="2" t="s">
        <v>32</v>
      </c>
      <c r="AC1" s="2" t="s">
        <v>33</v>
      </c>
      <c r="AD1" s="2" t="s">
        <v>34</v>
      </c>
      <c r="AE1" s="2" t="s">
        <v>35</v>
      </c>
      <c r="AF1" s="1" t="s">
        <v>36</v>
      </c>
      <c r="AG1" t="s">
        <v>37</v>
      </c>
      <c r="AH1" t="s">
        <v>38</v>
      </c>
      <c r="AI1" t="s">
        <v>39</v>
      </c>
      <c r="AJ1" t="s">
        <v>40</v>
      </c>
      <c r="AK1" t="s">
        <v>41</v>
      </c>
      <c r="AL1" t="s">
        <v>72</v>
      </c>
      <c r="AM1" t="s">
        <v>84</v>
      </c>
      <c r="AN1" t="s">
        <v>42</v>
      </c>
      <c r="AO1" t="s">
        <v>43</v>
      </c>
      <c r="AP1" t="s">
        <v>45</v>
      </c>
      <c r="AQ1" t="s">
        <v>46</v>
      </c>
      <c r="AR1" t="s">
        <v>47</v>
      </c>
      <c r="AS1" t="s">
        <v>48</v>
      </c>
      <c r="AT1" t="s">
        <v>49</v>
      </c>
      <c r="AU1" t="s">
        <v>50</v>
      </c>
      <c r="AV1" t="s">
        <v>51</v>
      </c>
      <c r="AW1" t="s">
        <v>52</v>
      </c>
      <c r="AX1" t="s">
        <v>53</v>
      </c>
      <c r="AY1" t="s">
        <v>54</v>
      </c>
      <c r="AZ1" t="s">
        <v>86</v>
      </c>
      <c r="BA1" t="s">
        <v>87</v>
      </c>
      <c r="BB1" t="s">
        <v>88</v>
      </c>
      <c r="BC1" t="s">
        <v>89</v>
      </c>
      <c r="BD1" t="s">
        <v>93</v>
      </c>
      <c r="BE1" t="s">
        <v>94</v>
      </c>
      <c r="BF1" t="s">
        <v>95</v>
      </c>
      <c r="BG1" t="s">
        <v>96</v>
      </c>
      <c r="BH1" t="s">
        <v>97</v>
      </c>
      <c r="BI1" t="s">
        <v>98</v>
      </c>
      <c r="BJ1" t="s">
        <v>99</v>
      </c>
      <c r="BK1" t="s">
        <v>100</v>
      </c>
      <c r="BL1" t="s">
        <v>101</v>
      </c>
    </row>
    <row r="2" spans="1:64" ht="16.5" customHeight="1" x14ac:dyDescent="0.75">
      <c r="A2" s="2" t="s">
        <v>114</v>
      </c>
      <c r="B2" t="s">
        <v>113</v>
      </c>
      <c r="D2">
        <v>2</v>
      </c>
      <c r="E2" s="2" t="s">
        <v>14</v>
      </c>
      <c r="F2" s="2" t="s">
        <v>105</v>
      </c>
      <c r="G2" t="s">
        <v>115</v>
      </c>
      <c r="H2" s="2" t="s">
        <v>116</v>
      </c>
      <c r="I2" t="s">
        <v>115</v>
      </c>
      <c r="K2" s="2">
        <v>250</v>
      </c>
      <c r="M2" s="2">
        <v>2</v>
      </c>
      <c r="N2" s="2">
        <v>2</v>
      </c>
      <c r="O2" s="2">
        <v>96</v>
      </c>
      <c r="P2" t="s">
        <v>73</v>
      </c>
      <c r="Q2" t="s">
        <v>21</v>
      </c>
      <c r="R2" t="s">
        <v>24</v>
      </c>
      <c r="S2" t="s">
        <v>74</v>
      </c>
      <c r="U2">
        <v>90</v>
      </c>
      <c r="V2" t="s">
        <v>108</v>
      </c>
      <c r="W2" t="s">
        <v>27</v>
      </c>
      <c r="Y2" s="2" t="s">
        <v>30</v>
      </c>
      <c r="AE2" s="2">
        <v>6</v>
      </c>
      <c r="AN2">
        <f>5.4*8</f>
        <v>43.2</v>
      </c>
    </row>
    <row r="3" spans="1:64" ht="16.5" customHeight="1" x14ac:dyDescent="0.75">
      <c r="A3" s="2" t="s">
        <v>114</v>
      </c>
      <c r="B3" t="s">
        <v>113</v>
      </c>
      <c r="D3">
        <v>2</v>
      </c>
      <c r="E3" s="2" t="s">
        <v>14</v>
      </c>
      <c r="F3" s="2" t="s">
        <v>105</v>
      </c>
      <c r="G3" t="s">
        <v>115</v>
      </c>
      <c r="H3" s="2" t="s">
        <v>116</v>
      </c>
      <c r="I3" t="s">
        <v>115</v>
      </c>
      <c r="K3" s="2">
        <v>250</v>
      </c>
      <c r="M3" s="2">
        <v>2</v>
      </c>
      <c r="N3" s="2">
        <v>2</v>
      </c>
      <c r="O3" s="2">
        <v>96</v>
      </c>
      <c r="P3" t="s">
        <v>77</v>
      </c>
      <c r="Q3" t="s">
        <v>21</v>
      </c>
      <c r="R3" t="s">
        <v>24</v>
      </c>
      <c r="S3" t="s">
        <v>60</v>
      </c>
      <c r="U3">
        <v>90</v>
      </c>
      <c r="V3" t="s">
        <v>78</v>
      </c>
      <c r="W3" t="s">
        <v>79</v>
      </c>
      <c r="X3" t="s">
        <v>78</v>
      </c>
      <c r="Y3" s="2" t="s">
        <v>30</v>
      </c>
      <c r="AF3">
        <v>1.4</v>
      </c>
      <c r="AG3">
        <v>0.6</v>
      </c>
      <c r="AH3">
        <f>3*2</f>
        <v>6</v>
      </c>
      <c r="AK3">
        <v>4</v>
      </c>
      <c r="AO3" t="s">
        <v>85</v>
      </c>
      <c r="AR3">
        <v>2.5</v>
      </c>
      <c r="AS3">
        <v>1.2</v>
      </c>
      <c r="AZ3" t="s">
        <v>90</v>
      </c>
      <c r="BD3" t="s">
        <v>103</v>
      </c>
      <c r="BE3" t="s">
        <v>104</v>
      </c>
      <c r="BF3">
        <v>1.5</v>
      </c>
      <c r="BG3">
        <v>1.8</v>
      </c>
      <c r="BH3">
        <f>1.8*0.7</f>
        <v>1.26</v>
      </c>
      <c r="BK3">
        <v>0.7</v>
      </c>
      <c r="BL3">
        <v>80</v>
      </c>
    </row>
    <row r="4" spans="1:64" ht="16.5" customHeight="1" x14ac:dyDescent="0.75">
      <c r="A4" s="2" t="s">
        <v>114</v>
      </c>
      <c r="B4" t="s">
        <v>113</v>
      </c>
      <c r="D4">
        <v>2</v>
      </c>
      <c r="E4" s="2" t="s">
        <v>14</v>
      </c>
      <c r="F4" s="2" t="s">
        <v>105</v>
      </c>
      <c r="G4" t="s">
        <v>115</v>
      </c>
      <c r="H4" s="2" t="s">
        <v>116</v>
      </c>
      <c r="I4" t="s">
        <v>115</v>
      </c>
      <c r="K4" s="2">
        <v>250</v>
      </c>
      <c r="M4" s="2">
        <v>2</v>
      </c>
      <c r="N4" s="2">
        <v>2</v>
      </c>
      <c r="O4" s="2">
        <v>96</v>
      </c>
      <c r="P4" t="s">
        <v>77</v>
      </c>
      <c r="Q4" t="s">
        <v>21</v>
      </c>
      <c r="R4" t="s">
        <v>24</v>
      </c>
      <c r="S4" t="s">
        <v>60</v>
      </c>
      <c r="U4">
        <v>90</v>
      </c>
      <c r="V4" t="s">
        <v>109</v>
      </c>
      <c r="W4" t="s">
        <v>79</v>
      </c>
      <c r="X4" t="s">
        <v>109</v>
      </c>
      <c r="Y4" s="2" t="s">
        <v>30</v>
      </c>
      <c r="AF4">
        <v>2</v>
      </c>
      <c r="AG4">
        <v>0</v>
      </c>
      <c r="AH4">
        <v>2.5</v>
      </c>
      <c r="AK4">
        <v>1</v>
      </c>
      <c r="BD4" t="s">
        <v>102</v>
      </c>
    </row>
    <row r="5" spans="1:64" ht="16.5" customHeight="1" x14ac:dyDescent="0.75">
      <c r="A5" s="2" t="s">
        <v>114</v>
      </c>
      <c r="B5" t="s">
        <v>113</v>
      </c>
      <c r="D5">
        <v>2</v>
      </c>
      <c r="E5" s="2" t="s">
        <v>14</v>
      </c>
      <c r="F5" s="2" t="s">
        <v>105</v>
      </c>
      <c r="G5" t="s">
        <v>115</v>
      </c>
      <c r="H5" s="2" t="s">
        <v>116</v>
      </c>
      <c r="I5" t="s">
        <v>115</v>
      </c>
      <c r="K5" s="2">
        <v>250</v>
      </c>
      <c r="M5" s="2">
        <v>2</v>
      </c>
      <c r="N5" s="2">
        <v>2</v>
      </c>
      <c r="O5" s="2">
        <v>96</v>
      </c>
      <c r="P5" t="s">
        <v>77</v>
      </c>
      <c r="Q5" t="s">
        <v>21</v>
      </c>
      <c r="R5" t="s">
        <v>24</v>
      </c>
      <c r="S5" t="s">
        <v>60</v>
      </c>
      <c r="U5">
        <v>90</v>
      </c>
      <c r="V5" t="s">
        <v>108</v>
      </c>
      <c r="W5" t="s">
        <v>27</v>
      </c>
      <c r="Y5" s="2" t="s">
        <v>30</v>
      </c>
      <c r="AE5" s="2">
        <v>6</v>
      </c>
      <c r="AN5">
        <v>16.7</v>
      </c>
    </row>
    <row r="6" spans="1:64" ht="16.5" customHeight="1" x14ac:dyDescent="0.75">
      <c r="A6" s="2" t="s">
        <v>114</v>
      </c>
      <c r="B6" t="s">
        <v>113</v>
      </c>
      <c r="D6">
        <v>2</v>
      </c>
      <c r="E6" s="2" t="s">
        <v>14</v>
      </c>
      <c r="F6" s="2" t="s">
        <v>105</v>
      </c>
      <c r="G6" t="s">
        <v>115</v>
      </c>
      <c r="H6" s="2" t="s">
        <v>116</v>
      </c>
      <c r="I6" t="s">
        <v>115</v>
      </c>
      <c r="K6" s="2">
        <v>250</v>
      </c>
      <c r="M6" s="2">
        <v>2</v>
      </c>
      <c r="N6" s="2">
        <v>2</v>
      </c>
      <c r="O6" s="2">
        <v>96</v>
      </c>
      <c r="P6" t="s">
        <v>82</v>
      </c>
      <c r="Q6" t="s">
        <v>21</v>
      </c>
      <c r="R6" t="s">
        <v>24</v>
      </c>
      <c r="S6" t="s">
        <v>83</v>
      </c>
      <c r="U6">
        <v>90</v>
      </c>
      <c r="V6" t="s">
        <v>108</v>
      </c>
      <c r="W6" t="s">
        <v>27</v>
      </c>
      <c r="Y6" s="2" t="s">
        <v>30</v>
      </c>
      <c r="AE6" s="2">
        <v>6</v>
      </c>
      <c r="AN6">
        <v>20.399999999999999</v>
      </c>
    </row>
    <row r="7" spans="1:64" ht="16.5" customHeight="1" x14ac:dyDescent="0.75">
      <c r="A7" s="2" t="s">
        <v>114</v>
      </c>
      <c r="B7" t="s">
        <v>113</v>
      </c>
      <c r="D7">
        <v>2</v>
      </c>
      <c r="E7" s="2" t="s">
        <v>14</v>
      </c>
      <c r="F7" s="2" t="s">
        <v>105</v>
      </c>
      <c r="G7" t="s">
        <v>115</v>
      </c>
      <c r="H7" s="2" t="s">
        <v>116</v>
      </c>
      <c r="I7" t="s">
        <v>115</v>
      </c>
      <c r="K7" s="2">
        <v>250</v>
      </c>
      <c r="M7" s="2">
        <v>2</v>
      </c>
      <c r="N7" s="2">
        <v>2</v>
      </c>
      <c r="O7" s="2">
        <v>96</v>
      </c>
      <c r="P7" t="s">
        <v>82</v>
      </c>
      <c r="Q7" t="s">
        <v>21</v>
      </c>
      <c r="R7" t="s">
        <v>24</v>
      </c>
      <c r="S7" t="s">
        <v>83</v>
      </c>
      <c r="U7">
        <v>90</v>
      </c>
      <c r="V7" t="s">
        <v>78</v>
      </c>
      <c r="W7" t="s">
        <v>79</v>
      </c>
      <c r="X7" t="s">
        <v>78</v>
      </c>
      <c r="Y7" s="2" t="s">
        <v>30</v>
      </c>
      <c r="AF7">
        <v>2.4</v>
      </c>
      <c r="AG7">
        <v>0.8</v>
      </c>
      <c r="AH7">
        <v>6</v>
      </c>
      <c r="AK7">
        <v>2</v>
      </c>
      <c r="AO7" t="s">
        <v>44</v>
      </c>
      <c r="AZ7" t="s">
        <v>91</v>
      </c>
      <c r="BC7" t="s">
        <v>92</v>
      </c>
      <c r="BD7" t="s">
        <v>102</v>
      </c>
    </row>
    <row r="8" spans="1:64" x14ac:dyDescent="0.75">
      <c r="A8" s="2" t="s">
        <v>114</v>
      </c>
      <c r="B8" t="s">
        <v>113</v>
      </c>
      <c r="D8">
        <v>2</v>
      </c>
      <c r="E8" s="2" t="s">
        <v>14</v>
      </c>
      <c r="F8" s="2" t="s">
        <v>105</v>
      </c>
      <c r="G8" t="s">
        <v>115</v>
      </c>
      <c r="H8" s="2" t="s">
        <v>116</v>
      </c>
      <c r="I8" t="s">
        <v>115</v>
      </c>
      <c r="K8" s="2">
        <v>250</v>
      </c>
      <c r="M8" s="2">
        <v>2</v>
      </c>
      <c r="N8" s="2">
        <v>2</v>
      </c>
      <c r="O8" s="2">
        <v>96</v>
      </c>
      <c r="P8" t="s">
        <v>69</v>
      </c>
      <c r="Q8" t="s">
        <v>69</v>
      </c>
      <c r="R8" t="s">
        <v>70</v>
      </c>
      <c r="T8" t="s">
        <v>71</v>
      </c>
      <c r="V8" t="s">
        <v>107</v>
      </c>
      <c r="W8" t="s">
        <v>27</v>
      </c>
      <c r="Y8" s="2" t="s">
        <v>30</v>
      </c>
      <c r="AE8" s="2">
        <v>6</v>
      </c>
      <c r="AL8">
        <v>20</v>
      </c>
      <c r="AN8">
        <v>38</v>
      </c>
    </row>
    <row r="9" spans="1:64" x14ac:dyDescent="0.75">
      <c r="A9" s="2" t="s">
        <v>114</v>
      </c>
      <c r="B9" t="s">
        <v>113</v>
      </c>
      <c r="D9">
        <v>2</v>
      </c>
      <c r="E9" s="2" t="s">
        <v>14</v>
      </c>
      <c r="F9" s="2" t="s">
        <v>105</v>
      </c>
      <c r="G9" t="s">
        <v>115</v>
      </c>
      <c r="H9" s="2" t="s">
        <v>116</v>
      </c>
      <c r="I9" t="s">
        <v>115</v>
      </c>
      <c r="K9" s="2">
        <v>250</v>
      </c>
      <c r="M9" s="2">
        <v>2</v>
      </c>
      <c r="N9" s="2">
        <v>2</v>
      </c>
      <c r="O9" s="2">
        <v>96</v>
      </c>
      <c r="P9" t="s">
        <v>69</v>
      </c>
      <c r="Q9" t="s">
        <v>69</v>
      </c>
      <c r="R9" t="s">
        <v>70</v>
      </c>
      <c r="T9" t="s">
        <v>71</v>
      </c>
      <c r="V9" t="s">
        <v>111</v>
      </c>
      <c r="W9" t="s">
        <v>80</v>
      </c>
      <c r="Y9" s="2" t="s">
        <v>30</v>
      </c>
      <c r="AA9" t="s">
        <v>69</v>
      </c>
      <c r="AE9" s="2"/>
      <c r="AI9">
        <v>0.8</v>
      </c>
      <c r="AM9">
        <v>8</v>
      </c>
    </row>
    <row r="10" spans="1:64" s="2" customFormat="1" ht="16.5" customHeight="1" x14ac:dyDescent="0.75">
      <c r="A10" s="2" t="s">
        <v>114</v>
      </c>
      <c r="B10" t="s">
        <v>113</v>
      </c>
      <c r="D10">
        <v>2</v>
      </c>
      <c r="E10" s="2" t="s">
        <v>14</v>
      </c>
      <c r="F10" s="2" t="s">
        <v>105</v>
      </c>
      <c r="G10" t="s">
        <v>115</v>
      </c>
      <c r="H10" s="2" t="s">
        <v>116</v>
      </c>
      <c r="I10" t="s">
        <v>115</v>
      </c>
      <c r="K10" s="2">
        <v>250</v>
      </c>
      <c r="M10" s="2">
        <v>2</v>
      </c>
      <c r="N10" s="2">
        <v>2</v>
      </c>
      <c r="O10" s="2">
        <v>96</v>
      </c>
      <c r="P10" s="2" t="s">
        <v>67</v>
      </c>
      <c r="Q10" s="2" t="s">
        <v>67</v>
      </c>
      <c r="R10" s="2" t="s">
        <v>24</v>
      </c>
      <c r="S10" s="2" t="s">
        <v>68</v>
      </c>
      <c r="V10" s="2" t="s">
        <v>106</v>
      </c>
      <c r="W10" s="2" t="s">
        <v>27</v>
      </c>
      <c r="Y10" s="2" t="s">
        <v>30</v>
      </c>
      <c r="AE10" s="2">
        <v>6</v>
      </c>
      <c r="AN10" s="2">
        <v>48</v>
      </c>
      <c r="AO10" s="3" t="s">
        <v>44</v>
      </c>
    </row>
    <row r="11" spans="1:64" s="5" customFormat="1" ht="16.5" customHeight="1" x14ac:dyDescent="0.75">
      <c r="A11" s="4" t="s">
        <v>117</v>
      </c>
      <c r="B11" s="5" t="s">
        <v>113</v>
      </c>
      <c r="D11" s="5">
        <v>2</v>
      </c>
      <c r="E11" s="4" t="s">
        <v>14</v>
      </c>
      <c r="F11" s="4" t="s">
        <v>105</v>
      </c>
      <c r="G11" s="5" t="s">
        <v>115</v>
      </c>
      <c r="H11" s="4" t="s">
        <v>116</v>
      </c>
      <c r="I11" s="5" t="s">
        <v>115</v>
      </c>
      <c r="K11" s="4">
        <v>250</v>
      </c>
      <c r="M11" s="4">
        <v>2</v>
      </c>
      <c r="N11" s="4">
        <v>2</v>
      </c>
      <c r="O11" s="4">
        <v>96</v>
      </c>
      <c r="P11" s="5" t="s">
        <v>73</v>
      </c>
      <c r="Q11" s="5" t="s">
        <v>21</v>
      </c>
      <c r="R11" s="5" t="s">
        <v>24</v>
      </c>
      <c r="S11" s="5" t="s">
        <v>74</v>
      </c>
      <c r="U11" s="5">
        <v>90</v>
      </c>
      <c r="V11" s="5" t="s">
        <v>108</v>
      </c>
      <c r="W11" s="5" t="s">
        <v>27</v>
      </c>
      <c r="Y11" s="4" t="s">
        <v>30</v>
      </c>
      <c r="AE11" s="4">
        <v>6</v>
      </c>
      <c r="AN11" s="5">
        <f>5.4*8</f>
        <v>43.2</v>
      </c>
    </row>
    <row r="12" spans="1:64" s="5" customFormat="1" ht="16.5" customHeight="1" x14ac:dyDescent="0.75">
      <c r="A12" s="4" t="s">
        <v>117</v>
      </c>
      <c r="B12" s="5" t="s">
        <v>113</v>
      </c>
      <c r="D12" s="5">
        <v>2</v>
      </c>
      <c r="E12" s="4" t="s">
        <v>14</v>
      </c>
      <c r="F12" s="4" t="s">
        <v>105</v>
      </c>
      <c r="G12" s="5" t="s">
        <v>115</v>
      </c>
      <c r="H12" s="4" t="s">
        <v>116</v>
      </c>
      <c r="I12" s="5" t="s">
        <v>115</v>
      </c>
      <c r="K12" s="4">
        <v>250</v>
      </c>
      <c r="M12" s="4">
        <v>2</v>
      </c>
      <c r="N12" s="4">
        <v>2</v>
      </c>
      <c r="O12" s="4">
        <v>96</v>
      </c>
      <c r="P12" s="5" t="s">
        <v>75</v>
      </c>
      <c r="Q12" s="5" t="s">
        <v>21</v>
      </c>
      <c r="R12" s="5" t="s">
        <v>24</v>
      </c>
      <c r="S12" s="5" t="s">
        <v>76</v>
      </c>
      <c r="U12" s="5">
        <v>90</v>
      </c>
      <c r="V12" s="5" t="s">
        <v>108</v>
      </c>
      <c r="W12" s="5" t="s">
        <v>27</v>
      </c>
      <c r="Y12" s="4" t="s">
        <v>30</v>
      </c>
      <c r="AE12" s="4">
        <v>6</v>
      </c>
      <c r="AN12" s="5">
        <f>6*5.4</f>
        <v>32.400000000000006</v>
      </c>
    </row>
    <row r="13" spans="1:64" s="5" customFormat="1" ht="16.5" customHeight="1" x14ac:dyDescent="0.75">
      <c r="A13" s="4" t="s">
        <v>117</v>
      </c>
      <c r="B13" s="5" t="s">
        <v>113</v>
      </c>
      <c r="D13" s="5">
        <v>2</v>
      </c>
      <c r="E13" s="4" t="s">
        <v>14</v>
      </c>
      <c r="F13" s="4" t="s">
        <v>105</v>
      </c>
      <c r="G13" s="5" t="s">
        <v>115</v>
      </c>
      <c r="H13" s="4" t="s">
        <v>116</v>
      </c>
      <c r="I13" s="5" t="s">
        <v>115</v>
      </c>
      <c r="K13" s="4">
        <v>250</v>
      </c>
      <c r="M13" s="4">
        <v>2</v>
      </c>
      <c r="N13" s="4">
        <v>2</v>
      </c>
      <c r="O13" s="4">
        <v>96</v>
      </c>
      <c r="P13" s="5" t="s">
        <v>77</v>
      </c>
      <c r="Q13" s="5" t="s">
        <v>21</v>
      </c>
      <c r="R13" s="5" t="s">
        <v>24</v>
      </c>
      <c r="S13" s="5" t="s">
        <v>60</v>
      </c>
      <c r="U13" s="5">
        <v>90</v>
      </c>
      <c r="V13" s="5" t="s">
        <v>78</v>
      </c>
      <c r="W13" s="5" t="s">
        <v>79</v>
      </c>
      <c r="X13" s="5" t="s">
        <v>78</v>
      </c>
      <c r="Y13" s="4" t="s">
        <v>30</v>
      </c>
      <c r="AF13" s="5">
        <v>1.4</v>
      </c>
      <c r="AG13" s="5">
        <v>0.6</v>
      </c>
      <c r="AH13" s="5">
        <f>3*2</f>
        <v>6</v>
      </c>
      <c r="AK13" s="5">
        <v>4</v>
      </c>
      <c r="AO13" s="5" t="s">
        <v>85</v>
      </c>
      <c r="AR13" s="5">
        <v>2.5</v>
      </c>
      <c r="AS13" s="5">
        <v>1.2</v>
      </c>
      <c r="AZ13" s="5" t="s">
        <v>90</v>
      </c>
      <c r="BD13" s="5" t="s">
        <v>103</v>
      </c>
      <c r="BE13" s="5" t="s">
        <v>104</v>
      </c>
      <c r="BF13" s="5">
        <v>1.5</v>
      </c>
      <c r="BG13" s="5">
        <v>1.8</v>
      </c>
      <c r="BH13" s="5">
        <f>1.8*0.7</f>
        <v>1.26</v>
      </c>
      <c r="BK13" s="5">
        <v>0.7</v>
      </c>
      <c r="BL13" s="5">
        <v>80</v>
      </c>
    </row>
    <row r="14" spans="1:64" s="5" customFormat="1" ht="16.5" customHeight="1" x14ac:dyDescent="0.75">
      <c r="A14" s="4" t="s">
        <v>117</v>
      </c>
      <c r="B14" s="5" t="s">
        <v>113</v>
      </c>
      <c r="D14" s="5">
        <v>2</v>
      </c>
      <c r="E14" s="4" t="s">
        <v>14</v>
      </c>
      <c r="F14" s="4" t="s">
        <v>105</v>
      </c>
      <c r="G14" s="5" t="s">
        <v>115</v>
      </c>
      <c r="H14" s="4" t="s">
        <v>116</v>
      </c>
      <c r="I14" s="5" t="s">
        <v>115</v>
      </c>
      <c r="K14" s="4">
        <v>250</v>
      </c>
      <c r="M14" s="4">
        <v>2</v>
      </c>
      <c r="N14" s="4">
        <v>2</v>
      </c>
      <c r="O14" s="4">
        <v>96</v>
      </c>
      <c r="P14" s="5" t="s">
        <v>77</v>
      </c>
      <c r="Q14" s="5" t="s">
        <v>21</v>
      </c>
      <c r="R14" s="5" t="s">
        <v>24</v>
      </c>
      <c r="S14" s="5" t="s">
        <v>60</v>
      </c>
      <c r="U14" s="5">
        <v>90</v>
      </c>
      <c r="V14" s="5" t="s">
        <v>109</v>
      </c>
      <c r="W14" s="5" t="s">
        <v>79</v>
      </c>
      <c r="X14" s="5" t="s">
        <v>109</v>
      </c>
      <c r="Y14" s="4" t="s">
        <v>30</v>
      </c>
      <c r="AF14" s="5">
        <v>2</v>
      </c>
      <c r="AG14" s="5">
        <v>0</v>
      </c>
      <c r="AH14" s="5">
        <v>2.5</v>
      </c>
      <c r="AK14" s="5">
        <v>1</v>
      </c>
      <c r="BD14" s="5" t="s">
        <v>102</v>
      </c>
    </row>
    <row r="15" spans="1:64" s="5" customFormat="1" ht="16.5" customHeight="1" x14ac:dyDescent="0.75">
      <c r="A15" s="4" t="s">
        <v>117</v>
      </c>
      <c r="B15" s="5" t="s">
        <v>113</v>
      </c>
      <c r="D15" s="5">
        <v>2</v>
      </c>
      <c r="E15" s="4" t="s">
        <v>14</v>
      </c>
      <c r="F15" s="4" t="s">
        <v>105</v>
      </c>
      <c r="G15" s="5" t="s">
        <v>115</v>
      </c>
      <c r="H15" s="4" t="s">
        <v>116</v>
      </c>
      <c r="I15" s="5" t="s">
        <v>115</v>
      </c>
      <c r="K15" s="4">
        <v>250</v>
      </c>
      <c r="M15" s="4">
        <v>2</v>
      </c>
      <c r="N15" s="4">
        <v>2</v>
      </c>
      <c r="O15" s="4">
        <v>96</v>
      </c>
      <c r="P15" s="5" t="s">
        <v>77</v>
      </c>
      <c r="Q15" s="5" t="s">
        <v>21</v>
      </c>
      <c r="R15" s="5" t="s">
        <v>24</v>
      </c>
      <c r="S15" s="5" t="s">
        <v>60</v>
      </c>
      <c r="U15" s="5">
        <v>90</v>
      </c>
      <c r="V15" s="5" t="s">
        <v>108</v>
      </c>
      <c r="W15" s="5" t="s">
        <v>27</v>
      </c>
      <c r="Y15" s="4" t="s">
        <v>30</v>
      </c>
      <c r="AE15" s="4">
        <v>6</v>
      </c>
      <c r="AN15" s="5">
        <v>16.7</v>
      </c>
    </row>
    <row r="16" spans="1:64" s="5" customFormat="1" x14ac:dyDescent="0.75">
      <c r="A16" s="4" t="s">
        <v>117</v>
      </c>
      <c r="B16" s="5" t="s">
        <v>113</v>
      </c>
      <c r="D16" s="5">
        <v>2</v>
      </c>
      <c r="E16" s="4" t="s">
        <v>14</v>
      </c>
      <c r="F16" s="4" t="s">
        <v>105</v>
      </c>
      <c r="G16" s="5" t="s">
        <v>115</v>
      </c>
      <c r="H16" s="4" t="s">
        <v>116</v>
      </c>
      <c r="I16" s="5" t="s">
        <v>115</v>
      </c>
      <c r="K16" s="4">
        <v>250</v>
      </c>
      <c r="M16" s="4">
        <v>2</v>
      </c>
      <c r="N16" s="4">
        <v>2</v>
      </c>
      <c r="O16" s="4">
        <v>96</v>
      </c>
      <c r="P16" s="5" t="s">
        <v>69</v>
      </c>
      <c r="Q16" s="5" t="s">
        <v>69</v>
      </c>
      <c r="R16" s="5" t="s">
        <v>70</v>
      </c>
      <c r="T16" s="5" t="s">
        <v>71</v>
      </c>
      <c r="V16" s="5" t="s">
        <v>107</v>
      </c>
      <c r="W16" s="5" t="s">
        <v>27</v>
      </c>
      <c r="Y16" s="4" t="s">
        <v>30</v>
      </c>
      <c r="AE16" s="4">
        <v>6</v>
      </c>
      <c r="AL16" s="5">
        <v>20</v>
      </c>
      <c r="AN16" s="5">
        <v>38</v>
      </c>
    </row>
    <row r="17" spans="1:41" s="5" customFormat="1" x14ac:dyDescent="0.75">
      <c r="A17" s="4" t="s">
        <v>117</v>
      </c>
      <c r="B17" s="5" t="s">
        <v>113</v>
      </c>
      <c r="D17" s="5">
        <v>2</v>
      </c>
      <c r="E17" s="4" t="s">
        <v>14</v>
      </c>
      <c r="F17" s="4" t="s">
        <v>105</v>
      </c>
      <c r="G17" s="5" t="s">
        <v>115</v>
      </c>
      <c r="H17" s="4" t="s">
        <v>116</v>
      </c>
      <c r="I17" s="5" t="s">
        <v>115</v>
      </c>
      <c r="K17" s="4">
        <v>250</v>
      </c>
      <c r="M17" s="4">
        <v>2</v>
      </c>
      <c r="N17" s="4">
        <v>2</v>
      </c>
      <c r="O17" s="4">
        <v>96</v>
      </c>
      <c r="P17" s="5" t="s">
        <v>69</v>
      </c>
      <c r="Q17" s="5" t="s">
        <v>69</v>
      </c>
      <c r="R17" s="5" t="s">
        <v>70</v>
      </c>
      <c r="T17" s="5" t="s">
        <v>71</v>
      </c>
      <c r="V17" s="5" t="s">
        <v>111</v>
      </c>
      <c r="W17" s="5" t="s">
        <v>80</v>
      </c>
      <c r="Y17" s="4" t="s">
        <v>30</v>
      </c>
      <c r="AA17" s="5" t="s">
        <v>69</v>
      </c>
      <c r="AE17" s="4"/>
      <c r="AI17" s="5">
        <v>0.8</v>
      </c>
      <c r="AM17" s="5">
        <v>8</v>
      </c>
    </row>
    <row r="18" spans="1:41" s="4" customFormat="1" ht="16.5" customHeight="1" x14ac:dyDescent="0.75">
      <c r="A18" s="4" t="s">
        <v>117</v>
      </c>
      <c r="B18" s="5" t="s">
        <v>113</v>
      </c>
      <c r="D18" s="5">
        <v>2</v>
      </c>
      <c r="E18" s="4" t="s">
        <v>14</v>
      </c>
      <c r="F18" s="4" t="s">
        <v>105</v>
      </c>
      <c r="G18" s="5" t="s">
        <v>115</v>
      </c>
      <c r="H18" s="4" t="s">
        <v>116</v>
      </c>
      <c r="I18" s="5" t="s">
        <v>115</v>
      </c>
      <c r="K18" s="4">
        <v>250</v>
      </c>
      <c r="M18" s="4">
        <v>2</v>
      </c>
      <c r="N18" s="4">
        <v>2</v>
      </c>
      <c r="O18" s="4">
        <v>96</v>
      </c>
      <c r="P18" s="4" t="s">
        <v>67</v>
      </c>
      <c r="Q18" s="4" t="s">
        <v>67</v>
      </c>
      <c r="R18" s="4" t="s">
        <v>24</v>
      </c>
      <c r="S18" s="4" t="s">
        <v>68</v>
      </c>
      <c r="V18" s="4" t="s">
        <v>106</v>
      </c>
      <c r="W18" s="4" t="s">
        <v>27</v>
      </c>
      <c r="Y18" s="4" t="s">
        <v>30</v>
      </c>
      <c r="AE18" s="4">
        <v>6</v>
      </c>
      <c r="AN18" s="4">
        <v>48</v>
      </c>
      <c r="AO18" s="6" t="s">
        <v>44</v>
      </c>
    </row>
  </sheetData>
  <phoneticPr fontId="1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algemene gegevens</vt:lpstr>
      <vt:lpstr>geometrische gegevens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Sartorius</dc:creator>
  <cp:lastModifiedBy>Remi ten Have</cp:lastModifiedBy>
  <dcterms:created xsi:type="dcterms:W3CDTF">2025-12-22T09:17:46Z</dcterms:created>
  <dcterms:modified xsi:type="dcterms:W3CDTF">2026-05-28T12:52:45Z</dcterms:modified>
</cp:coreProperties>
</file>